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24"/>
  <workbookPr defaultThemeVersion="166925"/>
  <xr:revisionPtr revIDLastSave="0" documentId="8_{CF4ACBBC-3730-44F8-AE2D-C0686360B078}" xr6:coauthVersionLast="45" xr6:coauthVersionMax="45" xr10:uidLastSave="{00000000-0000-0000-0000-000000000000}"/>
  <bookViews>
    <workbookView xWindow="240" yWindow="105" windowWidth="14805" windowHeight="8010" firstSheet="6" activeTab="6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7" l="1"/>
  <c r="B23" i="7"/>
  <c r="A25" i="7"/>
  <c r="A24" i="7"/>
  <c r="A23" i="7"/>
  <c r="A14" i="7"/>
  <c r="E9" i="6"/>
  <c r="D9" i="6"/>
  <c r="B9" i="6"/>
  <c r="A21" i="5"/>
  <c r="A13" i="5"/>
  <c r="C13" i="4" l="1"/>
  <c r="C12" i="4"/>
  <c r="B9" i="4"/>
  <c r="A22" i="4"/>
  <c r="B8" i="4"/>
  <c r="C19" i="4"/>
  <c r="C17" i="4"/>
  <c r="B17" i="4"/>
  <c r="C5" i="4"/>
  <c r="B4" i="4"/>
  <c r="A17" i="4"/>
  <c r="E8" i="3"/>
  <c r="D8" i="3"/>
  <c r="B8" i="3"/>
  <c r="E8" i="2"/>
  <c r="D8" i="2"/>
  <c r="B8" i="2"/>
  <c r="D8" i="1" l="1"/>
  <c r="D7" i="1"/>
  <c r="A25" i="1"/>
  <c r="D6" i="1" s="1"/>
  <c r="A24" i="1"/>
  <c r="A19" i="1"/>
  <c r="D5" i="1" s="1"/>
  <c r="A18" i="1"/>
  <c r="A13" i="1"/>
  <c r="A15" i="1" s="1"/>
  <c r="D4" i="1" s="1"/>
  <c r="A12" i="1"/>
  <c r="B7" i="1"/>
  <c r="E9" i="7" l="1"/>
  <c r="D9" i="7"/>
  <c r="B9" i="7"/>
  <c r="B5" i="7"/>
</calcChain>
</file>

<file path=xl/sharedStrings.xml><?xml version="1.0" encoding="utf-8"?>
<sst xmlns="http://schemas.openxmlformats.org/spreadsheetml/2006/main" count="142" uniqueCount="78">
  <si>
    <t>Pay Slip</t>
  </si>
  <si>
    <t>Emoloyee Name</t>
  </si>
  <si>
    <t>Mary Brennan</t>
  </si>
  <si>
    <t>Date</t>
  </si>
  <si>
    <t>Earnings</t>
  </si>
  <si>
    <t>Deductions</t>
  </si>
  <si>
    <t>Basic Wage</t>
  </si>
  <si>
    <t>PAYE</t>
  </si>
  <si>
    <t>Overtime</t>
  </si>
  <si>
    <t>PRSI</t>
  </si>
  <si>
    <t>USC</t>
  </si>
  <si>
    <t>Gross Pay</t>
  </si>
  <si>
    <t>Total Deductions</t>
  </si>
  <si>
    <t>Nett  PY</t>
  </si>
  <si>
    <t>PAYE Working Box</t>
  </si>
  <si>
    <t>* 40%</t>
  </si>
  <si>
    <t>PRSI Working Box</t>
  </si>
  <si>
    <t>* 4%</t>
  </si>
  <si>
    <t>USC Working Box</t>
  </si>
  <si>
    <t>* 5.5%</t>
  </si>
  <si>
    <t>Employee no 15</t>
  </si>
  <si>
    <t>Grainne Dwyer</t>
  </si>
  <si>
    <t>Week 20</t>
  </si>
  <si>
    <t>Pay</t>
  </si>
  <si>
    <t>€</t>
  </si>
  <si>
    <t>T &amp; M Motors Ltd</t>
  </si>
  <si>
    <t xml:space="preserve">Basic </t>
  </si>
  <si>
    <t>Cycle to Work Scheme</t>
  </si>
  <si>
    <t>Nett Pay</t>
  </si>
  <si>
    <t>Employee no 12</t>
  </si>
  <si>
    <t>Alan Costello</t>
  </si>
  <si>
    <t>Week 8</t>
  </si>
  <si>
    <t>Feburary 26th 2018</t>
  </si>
  <si>
    <t>Lexlip  Finanicla Holdings LTD</t>
  </si>
  <si>
    <t>Comission on Sales</t>
  </si>
  <si>
    <t>Health Insurance</t>
  </si>
  <si>
    <t xml:space="preserve">Employee </t>
  </si>
  <si>
    <t>PPS 36594629K</t>
  </si>
  <si>
    <t>Week Ended 10/08/18</t>
  </si>
  <si>
    <t>This is the pay before deductions</t>
  </si>
  <si>
    <t>Basic Pay</t>
  </si>
  <si>
    <t>Comission</t>
  </si>
  <si>
    <t>Pay As You Earn. This is the mian tax in ireland. The more you earn the more you pay</t>
  </si>
  <si>
    <t>Tax Credit</t>
  </si>
  <si>
    <t>This is a reduction on the amount of tax owed. It is subtracted from PAYE or Gross pay</t>
  </si>
  <si>
    <t>Deduction</t>
  </si>
  <si>
    <t>Net Pay</t>
  </si>
  <si>
    <t>Thsi is the pay after deduction save been subtracted from gross pay</t>
  </si>
  <si>
    <t>PRSI/USC</t>
  </si>
  <si>
    <t>Savings</t>
  </si>
  <si>
    <t>This is  a method of payment fro sales people. It is when they receive a percentage of their sales. The figure is usually added to the basic wage</t>
  </si>
  <si>
    <t>Union</t>
  </si>
  <si>
    <t>Commission</t>
  </si>
  <si>
    <t>40000*2%</t>
  </si>
  <si>
    <t>3,300/52</t>
  </si>
  <si>
    <t>1400*205</t>
  </si>
  <si>
    <t>280-63.46</t>
  </si>
  <si>
    <t>PRSI/IUSC</t>
  </si>
  <si>
    <t>Total Deducation</t>
  </si>
  <si>
    <t>Net Payy</t>
  </si>
  <si>
    <t>1400*8%</t>
  </si>
  <si>
    <t>What is John current hourly rate</t>
  </si>
  <si>
    <t>How much will John earn for working forty hours per week from January 2019</t>
  </si>
  <si>
    <t>40hr * 9.80</t>
  </si>
  <si>
    <t>Employee no 1</t>
  </si>
  <si>
    <t>Jonathan Byrne</t>
  </si>
  <si>
    <t>Week 6</t>
  </si>
  <si>
    <t>12th Feburary 2018</t>
  </si>
  <si>
    <t>Barber Fella's Mens Grooming LTD</t>
  </si>
  <si>
    <t>Union Dues</t>
  </si>
  <si>
    <t>Saving Club</t>
  </si>
  <si>
    <t>Gemma Doherty</t>
  </si>
  <si>
    <t>Week 9</t>
  </si>
  <si>
    <t>What is Gemma's basic pay per hour if her normal working week is 40 hours</t>
  </si>
  <si>
    <t>900/40</t>
  </si>
  <si>
    <t>Divide the deductions from Emma's pay into statutory and non statutory</t>
  </si>
  <si>
    <t>STATUTORY</t>
  </si>
  <si>
    <t>NON STATUTORY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</si>
</sst>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83C]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5" fontId="0" fillId="0" borderId="1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4" xfId="0" applyBorder="1"/>
    <xf numFmtId="0" fontId="0" fillId="0" borderId="17" xfId="0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vertical="center"/>
    </xf>
    <xf numFmtId="15" fontId="0" fillId="0" borderId="12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workbookViewId="0">
      <selection activeCell="D9" sqref="D9"/>
    </sheetView>
  </sheetViews>
  <sheetFormatPr defaultRowHeight="15"/>
  <cols>
    <col min="1" max="1" width="15.42578125" customWidth="1"/>
    <col min="2" max="2" width="13.140625" customWidth="1"/>
    <col min="3" max="3" width="16.28515625" customWidth="1"/>
    <col min="4" max="4" width="13.140625" customWidth="1"/>
  </cols>
  <sheetData>
    <row r="1" spans="1:4" s="3" customFormat="1" ht="28.5" customHeight="1">
      <c r="A1" s="52" t="s">
        <v>0</v>
      </c>
      <c r="B1" s="52"/>
      <c r="C1" s="52"/>
      <c r="D1" s="52"/>
    </row>
    <row r="2" spans="1:4" s="3" customFormat="1" ht="28.5" customHeight="1">
      <c r="A2" s="4" t="s">
        <v>1</v>
      </c>
      <c r="B2" s="5" t="s">
        <v>2</v>
      </c>
      <c r="C2" s="4" t="s">
        <v>3</v>
      </c>
      <c r="D2" s="5"/>
    </row>
    <row r="3" spans="1:4" s="3" customFormat="1" ht="28.5" customHeight="1">
      <c r="A3" s="4" t="s">
        <v>4</v>
      </c>
      <c r="B3" s="4"/>
      <c r="C3" s="4" t="s">
        <v>5</v>
      </c>
      <c r="D3" s="5"/>
    </row>
    <row r="4" spans="1:4" s="3" customFormat="1" ht="28.5" customHeight="1">
      <c r="A4" s="5" t="s">
        <v>6</v>
      </c>
      <c r="B4" s="5">
        <v>7000</v>
      </c>
      <c r="C4" s="5" t="s">
        <v>7</v>
      </c>
      <c r="D4" s="5">
        <f>A15</f>
        <v>2765</v>
      </c>
    </row>
    <row r="5" spans="1:4" s="3" customFormat="1" ht="28.5" customHeight="1">
      <c r="A5" s="5" t="s">
        <v>8</v>
      </c>
      <c r="B5" s="5">
        <v>600</v>
      </c>
      <c r="C5" s="5" t="s">
        <v>9</v>
      </c>
      <c r="D5" s="5">
        <f>A19</f>
        <v>304</v>
      </c>
    </row>
    <row r="6" spans="1:4" s="3" customFormat="1" ht="28.5" customHeight="1">
      <c r="A6" s="5"/>
      <c r="B6" s="5"/>
      <c r="C6" s="5" t="s">
        <v>10</v>
      </c>
      <c r="D6" s="5">
        <f>A25</f>
        <v>418</v>
      </c>
    </row>
    <row r="7" spans="1:4" s="3" customFormat="1" ht="28.5" customHeight="1">
      <c r="A7" s="38" t="s">
        <v>11</v>
      </c>
      <c r="B7" s="38">
        <f>B4+B5</f>
        <v>7600</v>
      </c>
      <c r="C7" s="38" t="s">
        <v>12</v>
      </c>
      <c r="D7" s="18">
        <f>D4+D5+D6</f>
        <v>3487</v>
      </c>
    </row>
    <row r="8" spans="1:4" s="3" customFormat="1" ht="28.5" customHeight="1">
      <c r="A8" s="17"/>
      <c r="B8" s="39" t="s">
        <v>13</v>
      </c>
      <c r="C8" s="21"/>
      <c r="D8" s="20">
        <f>B7-D7</f>
        <v>4113</v>
      </c>
    </row>
    <row r="9" spans="1:4" s="3" customFormat="1" ht="28.5" customHeight="1"/>
    <row r="10" spans="1:4" s="3" customFormat="1" ht="15.75" customHeight="1">
      <c r="A10" s="6"/>
      <c r="B10" s="7"/>
      <c r="C10" s="7"/>
      <c r="D10" s="8"/>
    </row>
    <row r="11" spans="1:4" s="3" customFormat="1" ht="15.75" customHeight="1">
      <c r="A11" s="9" t="s">
        <v>14</v>
      </c>
      <c r="B11" s="10"/>
      <c r="C11" s="10"/>
      <c r="D11" s="11"/>
    </row>
    <row r="12" spans="1:4" s="3" customFormat="1" ht="15.75" customHeight="1">
      <c r="A12" s="9">
        <f>B7</f>
        <v>7600</v>
      </c>
      <c r="B12" s="10" t="s">
        <v>15</v>
      </c>
      <c r="C12" s="10"/>
      <c r="D12" s="11"/>
    </row>
    <row r="13" spans="1:4" s="3" customFormat="1" ht="15.75" customHeight="1">
      <c r="A13" s="9">
        <f>A12*0.4</f>
        <v>3040</v>
      </c>
      <c r="B13" s="10"/>
      <c r="C13" s="10"/>
      <c r="D13" s="11"/>
    </row>
    <row r="14" spans="1:4" s="3" customFormat="1" ht="15.75" customHeight="1">
      <c r="A14" s="9">
        <v>275</v>
      </c>
      <c r="B14" s="10"/>
      <c r="C14" s="10"/>
      <c r="D14" s="11"/>
    </row>
    <row r="15" spans="1:4" s="3" customFormat="1" ht="15.75" customHeight="1">
      <c r="A15" s="9">
        <f>A13-A14</f>
        <v>2765</v>
      </c>
      <c r="B15" s="10"/>
      <c r="C15" s="10"/>
      <c r="D15" s="11"/>
    </row>
    <row r="16" spans="1:4" s="3" customFormat="1" ht="15.75" customHeight="1">
      <c r="A16" s="9"/>
      <c r="B16" s="10"/>
      <c r="C16" s="10"/>
      <c r="D16" s="11"/>
    </row>
    <row r="17" spans="1:4" s="3" customFormat="1" ht="15.75" customHeight="1">
      <c r="A17" s="6" t="s">
        <v>16</v>
      </c>
      <c r="B17" s="7"/>
      <c r="C17" s="7"/>
      <c r="D17" s="8"/>
    </row>
    <row r="18" spans="1:4" s="3" customFormat="1" ht="15.75" customHeight="1">
      <c r="A18" s="9">
        <f>B7</f>
        <v>7600</v>
      </c>
      <c r="B18" s="10" t="s">
        <v>17</v>
      </c>
      <c r="C18" s="10"/>
      <c r="D18" s="11"/>
    </row>
    <row r="19" spans="1:4" s="3" customFormat="1" ht="15.75" customHeight="1">
      <c r="A19" s="9">
        <f>A18*0.04</f>
        <v>304</v>
      </c>
      <c r="B19" s="10"/>
      <c r="C19" s="10"/>
      <c r="D19" s="11"/>
    </row>
    <row r="20" spans="1:4" s="3" customFormat="1" ht="15.75" customHeight="1">
      <c r="A20" s="9"/>
      <c r="B20" s="10"/>
      <c r="C20" s="10"/>
      <c r="D20" s="11"/>
    </row>
    <row r="21" spans="1:4" s="3" customFormat="1" ht="15.75" customHeight="1">
      <c r="A21" s="9"/>
      <c r="B21" s="10"/>
      <c r="C21" s="10"/>
      <c r="D21" s="11"/>
    </row>
    <row r="22" spans="1:4" s="3" customFormat="1" ht="15.75" customHeight="1">
      <c r="A22" s="9"/>
      <c r="B22" s="10"/>
      <c r="C22" s="10"/>
      <c r="D22" s="11"/>
    </row>
    <row r="23" spans="1:4" s="3" customFormat="1" ht="15.75" customHeight="1">
      <c r="A23" s="6" t="s">
        <v>18</v>
      </c>
      <c r="B23" s="7"/>
      <c r="C23" s="7"/>
      <c r="D23" s="8"/>
    </row>
    <row r="24" spans="1:4" s="3" customFormat="1" ht="15.75" customHeight="1">
      <c r="A24" s="9">
        <f>B7</f>
        <v>7600</v>
      </c>
      <c r="B24" s="10" t="s">
        <v>19</v>
      </c>
      <c r="C24" s="10"/>
      <c r="D24" s="11"/>
    </row>
    <row r="25" spans="1:4" s="3" customFormat="1" ht="15.75" customHeight="1">
      <c r="A25" s="9">
        <f>A24*0.055</f>
        <v>418</v>
      </c>
      <c r="B25" s="10"/>
      <c r="C25" s="10"/>
      <c r="D25" s="11"/>
    </row>
    <row r="26" spans="1:4" s="3" customFormat="1" ht="15.75" customHeight="1">
      <c r="A26" s="9"/>
      <c r="B26" s="10"/>
      <c r="C26" s="10"/>
      <c r="D26" s="11"/>
    </row>
    <row r="27" spans="1:4" s="3" customFormat="1" ht="15.75" customHeight="1">
      <c r="A27" s="9"/>
      <c r="B27" s="10"/>
      <c r="C27" s="10"/>
      <c r="D27" s="11"/>
    </row>
    <row r="28" spans="1:4" s="3" customFormat="1" ht="15.75" customHeight="1">
      <c r="A28" s="12"/>
      <c r="B28" s="13"/>
      <c r="C28" s="13"/>
      <c r="D28" s="14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AFB5-5216-4DDD-85E1-1BFC41CD6788}">
  <dimension ref="A1:E8"/>
  <sheetViews>
    <sheetView workbookViewId="0">
      <selection activeCell="E9" sqref="E9"/>
    </sheetView>
  </sheetViews>
  <sheetFormatPr defaultRowHeight="15"/>
  <cols>
    <col min="1" max="5" width="19.28515625" customWidth="1"/>
  </cols>
  <sheetData>
    <row r="1" spans="1:5" ht="30" customHeight="1">
      <c r="A1" s="52" t="s">
        <v>0</v>
      </c>
      <c r="B1" s="52"/>
      <c r="C1" s="52"/>
      <c r="D1" s="52"/>
      <c r="E1" s="52"/>
    </row>
    <row r="2" spans="1:5" ht="30" customHeight="1">
      <c r="A2" s="4" t="s">
        <v>20</v>
      </c>
      <c r="B2" s="5" t="s">
        <v>21</v>
      </c>
      <c r="C2" s="5" t="s">
        <v>22</v>
      </c>
      <c r="D2" s="4" t="s">
        <v>3</v>
      </c>
      <c r="E2" s="15">
        <v>43239</v>
      </c>
    </row>
    <row r="3" spans="1:5" ht="30" customHeight="1">
      <c r="A3" s="4" t="s">
        <v>23</v>
      </c>
      <c r="B3" s="46" t="s">
        <v>24</v>
      </c>
      <c r="C3" s="4" t="s">
        <v>5</v>
      </c>
      <c r="D3" s="46" t="s">
        <v>24</v>
      </c>
      <c r="E3" s="53" t="s">
        <v>25</v>
      </c>
    </row>
    <row r="4" spans="1:5" ht="30" customHeight="1">
      <c r="A4" s="5" t="s">
        <v>26</v>
      </c>
      <c r="B4" s="5">
        <v>544</v>
      </c>
      <c r="C4" s="5" t="s">
        <v>7</v>
      </c>
      <c r="D4" s="5">
        <v>77.069999999999993</v>
      </c>
      <c r="E4" s="54"/>
    </row>
    <row r="5" spans="1:5" ht="30" customHeight="1">
      <c r="A5" s="5" t="s">
        <v>8</v>
      </c>
      <c r="B5" s="5">
        <v>168</v>
      </c>
      <c r="C5" s="5" t="s">
        <v>9</v>
      </c>
      <c r="D5" s="5">
        <v>28.48</v>
      </c>
      <c r="E5" s="54"/>
    </row>
    <row r="6" spans="1:5" ht="30" customHeight="1">
      <c r="A6" s="5"/>
      <c r="B6" s="18"/>
      <c r="C6" s="5" t="s">
        <v>10</v>
      </c>
      <c r="D6" s="5">
        <v>22.71</v>
      </c>
      <c r="E6" s="55"/>
    </row>
    <row r="7" spans="1:5" ht="30" customHeight="1">
      <c r="A7" s="19"/>
      <c r="B7" s="18"/>
      <c r="C7" s="20" t="s">
        <v>27</v>
      </c>
      <c r="D7" s="18">
        <v>15</v>
      </c>
      <c r="E7" s="18" t="s">
        <v>28</v>
      </c>
    </row>
    <row r="8" spans="1:5" ht="30" customHeight="1">
      <c r="A8" s="17" t="s">
        <v>11</v>
      </c>
      <c r="B8" s="16">
        <f>B4+B5</f>
        <v>712</v>
      </c>
      <c r="C8" s="21" t="s">
        <v>12</v>
      </c>
      <c r="D8" s="23">
        <f>SUM(D4:D7)</f>
        <v>143.26</v>
      </c>
      <c r="E8" s="22">
        <f>B8-D8</f>
        <v>568.74</v>
      </c>
    </row>
  </sheetData>
  <mergeCells count="2">
    <mergeCell ref="A1:E1"/>
    <mergeCell ref="E3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6D48-285F-4089-AA26-230AFCFEE9D7}">
  <dimension ref="A1:E8"/>
  <sheetViews>
    <sheetView workbookViewId="0">
      <selection activeCell="E9" sqref="E9"/>
    </sheetView>
  </sheetViews>
  <sheetFormatPr defaultRowHeight="15"/>
  <cols>
    <col min="1" max="5" width="19.28515625" customWidth="1"/>
  </cols>
  <sheetData>
    <row r="1" spans="1:5" ht="30" customHeight="1">
      <c r="A1" s="52" t="s">
        <v>0</v>
      </c>
      <c r="B1" s="52"/>
      <c r="C1" s="52"/>
      <c r="D1" s="52"/>
      <c r="E1" s="52"/>
    </row>
    <row r="2" spans="1:5" ht="30" customHeight="1">
      <c r="A2" s="4" t="s">
        <v>29</v>
      </c>
      <c r="B2" s="5" t="s">
        <v>30</v>
      </c>
      <c r="C2" s="5" t="s">
        <v>31</v>
      </c>
      <c r="D2" s="4" t="s">
        <v>3</v>
      </c>
      <c r="E2" s="15" t="s">
        <v>32</v>
      </c>
    </row>
    <row r="3" spans="1:5" ht="30" customHeight="1">
      <c r="A3" s="4" t="s">
        <v>23</v>
      </c>
      <c r="B3" s="46" t="s">
        <v>24</v>
      </c>
      <c r="C3" s="4" t="s">
        <v>5</v>
      </c>
      <c r="D3" s="46" t="s">
        <v>24</v>
      </c>
      <c r="E3" s="56" t="s">
        <v>33</v>
      </c>
    </row>
    <row r="4" spans="1:5" ht="30" customHeight="1">
      <c r="A4" s="5" t="s">
        <v>26</v>
      </c>
      <c r="B4" s="5">
        <v>220</v>
      </c>
      <c r="C4" s="5" t="s">
        <v>7</v>
      </c>
      <c r="D4" s="5">
        <v>35</v>
      </c>
      <c r="E4" s="57"/>
    </row>
    <row r="5" spans="1:5" ht="30" customHeight="1">
      <c r="A5" s="5" t="s">
        <v>34</v>
      </c>
      <c r="B5" s="5">
        <v>120</v>
      </c>
      <c r="C5" s="5" t="s">
        <v>9</v>
      </c>
      <c r="D5" s="5">
        <v>20</v>
      </c>
      <c r="E5" s="57"/>
    </row>
    <row r="6" spans="1:5" ht="30" customHeight="1">
      <c r="A6" s="5"/>
      <c r="B6" s="18"/>
      <c r="C6" s="5" t="s">
        <v>10</v>
      </c>
      <c r="D6" s="5">
        <v>8</v>
      </c>
      <c r="E6" s="58"/>
    </row>
    <row r="7" spans="1:5" ht="30" customHeight="1">
      <c r="A7" s="19"/>
      <c r="B7" s="18"/>
      <c r="C7" s="20" t="s">
        <v>35</v>
      </c>
      <c r="D7" s="18">
        <v>12</v>
      </c>
      <c r="E7" s="18" t="s">
        <v>28</v>
      </c>
    </row>
    <row r="8" spans="1:5" ht="30" customHeight="1">
      <c r="A8" s="17" t="s">
        <v>11</v>
      </c>
      <c r="B8" s="16">
        <f>B4+B5</f>
        <v>340</v>
      </c>
      <c r="C8" s="21" t="s">
        <v>12</v>
      </c>
      <c r="D8" s="23">
        <f>D4+D5+D6+D7</f>
        <v>75</v>
      </c>
      <c r="E8" s="22">
        <f>B8-D8</f>
        <v>265</v>
      </c>
    </row>
  </sheetData>
  <mergeCells count="2">
    <mergeCell ref="A1:E1"/>
    <mergeCell ref="E3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2AFD7-AA6D-45F4-A792-26F171167522}">
  <dimension ref="A1:O24"/>
  <sheetViews>
    <sheetView topLeftCell="D1" workbookViewId="0">
      <selection activeCell="F10" sqref="F10"/>
    </sheetView>
  </sheetViews>
  <sheetFormatPr defaultRowHeight="15"/>
  <cols>
    <col min="1" max="3" width="19.28515625" customWidth="1"/>
  </cols>
  <sheetData>
    <row r="1" spans="1:15" ht="30" customHeight="1">
      <c r="A1" s="52" t="s">
        <v>0</v>
      </c>
      <c r="B1" s="52"/>
      <c r="C1" s="52"/>
    </row>
    <row r="2" spans="1:15" ht="30" customHeight="1">
      <c r="A2" s="4" t="s">
        <v>36</v>
      </c>
      <c r="B2" s="5" t="s">
        <v>37</v>
      </c>
      <c r="C2" s="25" t="s">
        <v>38</v>
      </c>
      <c r="F2" s="3" t="s">
        <v>11</v>
      </c>
      <c r="H2" s="60" t="s">
        <v>39</v>
      </c>
      <c r="I2" s="60"/>
      <c r="J2" s="60"/>
      <c r="K2" s="60"/>
      <c r="L2" s="60"/>
      <c r="M2" s="60"/>
      <c r="N2" s="60"/>
      <c r="O2" s="60"/>
    </row>
    <row r="3" spans="1:15" ht="30" customHeight="1">
      <c r="A3" s="24" t="s">
        <v>40</v>
      </c>
      <c r="B3" s="41">
        <v>600</v>
      </c>
      <c r="C3" s="4"/>
      <c r="H3" s="40"/>
      <c r="I3" s="40"/>
      <c r="J3" s="40"/>
      <c r="K3" s="40"/>
      <c r="L3" s="40"/>
      <c r="M3" s="40"/>
      <c r="N3" s="40"/>
      <c r="O3" s="40"/>
    </row>
    <row r="4" spans="1:15" ht="30" customHeight="1">
      <c r="A4" s="5" t="s">
        <v>41</v>
      </c>
      <c r="B4" s="42">
        <f>A17</f>
        <v>800</v>
      </c>
      <c r="C4" s="5"/>
      <c r="F4" s="3" t="s">
        <v>7</v>
      </c>
      <c r="H4" s="60" t="s">
        <v>42</v>
      </c>
      <c r="I4" s="60"/>
      <c r="J4" s="60"/>
      <c r="K4" s="60"/>
      <c r="L4" s="60"/>
      <c r="M4" s="60"/>
      <c r="N4" s="60"/>
      <c r="O4" s="60"/>
    </row>
    <row r="5" spans="1:15" ht="30" customHeight="1">
      <c r="A5" s="5" t="s">
        <v>11</v>
      </c>
      <c r="B5" s="5"/>
      <c r="C5" s="42">
        <f>B3+B4</f>
        <v>1400</v>
      </c>
      <c r="F5" s="3"/>
      <c r="H5" s="40"/>
      <c r="I5" s="40"/>
      <c r="J5" s="40"/>
      <c r="K5" s="40"/>
      <c r="L5" s="40"/>
      <c r="M5" s="40"/>
      <c r="N5" s="40"/>
      <c r="O5" s="40"/>
    </row>
    <row r="6" spans="1:15" ht="30" customHeight="1">
      <c r="A6" s="5" t="s">
        <v>43</v>
      </c>
      <c r="B6" s="45">
        <v>63.46</v>
      </c>
      <c r="C6" s="5"/>
      <c r="F6" s="3" t="s">
        <v>43</v>
      </c>
      <c r="H6" s="60" t="s">
        <v>44</v>
      </c>
      <c r="I6" s="60"/>
      <c r="J6" s="60"/>
      <c r="K6" s="60"/>
      <c r="L6" s="60"/>
      <c r="M6" s="60"/>
      <c r="N6" s="60"/>
      <c r="O6" s="60"/>
    </row>
    <row r="7" spans="1:15" ht="30" customHeight="1">
      <c r="A7" s="27" t="s">
        <v>45</v>
      </c>
      <c r="B7" s="45"/>
      <c r="C7" s="8"/>
      <c r="F7" s="3"/>
      <c r="H7" s="40"/>
      <c r="I7" s="40"/>
      <c r="J7" s="40"/>
      <c r="K7" s="40"/>
      <c r="L7" s="40"/>
      <c r="M7" s="40"/>
      <c r="N7" s="40"/>
      <c r="O7" s="40"/>
    </row>
    <row r="8" spans="1:15" ht="30" customHeight="1">
      <c r="A8" s="24" t="s">
        <v>7</v>
      </c>
      <c r="B8" s="42">
        <f>C19</f>
        <v>216.54</v>
      </c>
      <c r="C8" s="5"/>
      <c r="F8" s="3" t="s">
        <v>46</v>
      </c>
      <c r="H8" s="60" t="s">
        <v>47</v>
      </c>
      <c r="I8" s="60"/>
      <c r="J8" s="60"/>
      <c r="K8" s="60"/>
      <c r="L8" s="60"/>
      <c r="M8" s="60"/>
      <c r="N8" s="60"/>
      <c r="O8" s="60"/>
    </row>
    <row r="9" spans="1:15" ht="30" customHeight="1">
      <c r="A9" s="24" t="s">
        <v>48</v>
      </c>
      <c r="B9" s="42">
        <f>A22</f>
        <v>112</v>
      </c>
      <c r="C9" s="5"/>
      <c r="H9" s="40"/>
      <c r="I9" s="40"/>
      <c r="J9" s="40"/>
      <c r="K9" s="40"/>
      <c r="L9" s="40"/>
      <c r="M9" s="40"/>
      <c r="N9" s="40"/>
      <c r="O9" s="40"/>
    </row>
    <row r="10" spans="1:15" ht="30" customHeight="1">
      <c r="A10" s="24" t="s">
        <v>49</v>
      </c>
      <c r="B10" s="42">
        <v>60</v>
      </c>
      <c r="C10" s="5"/>
      <c r="F10" s="3" t="s">
        <v>41</v>
      </c>
      <c r="G10" s="37"/>
      <c r="H10" s="59" t="s">
        <v>50</v>
      </c>
      <c r="I10" s="59"/>
      <c r="J10" s="59"/>
      <c r="K10" s="59"/>
      <c r="L10" s="59"/>
      <c r="M10" s="59"/>
      <c r="N10" s="59"/>
      <c r="O10" s="59"/>
    </row>
    <row r="11" spans="1:15" ht="30" customHeight="1">
      <c r="A11" s="24" t="s">
        <v>51</v>
      </c>
      <c r="B11" s="42">
        <v>18</v>
      </c>
      <c r="C11" s="5"/>
    </row>
    <row r="12" spans="1:15" ht="30" customHeight="1">
      <c r="A12" s="24" t="s">
        <v>12</v>
      </c>
      <c r="B12" s="42"/>
      <c r="C12" s="42">
        <f>SUM(B8+B9+B10+B11)</f>
        <v>406.53999999999996</v>
      </c>
    </row>
    <row r="13" spans="1:15" ht="30" customHeight="1">
      <c r="A13" s="4" t="s">
        <v>28</v>
      </c>
      <c r="B13" s="46"/>
      <c r="C13" s="46">
        <f>C5-C12</f>
        <v>993.46</v>
      </c>
    </row>
    <row r="15" spans="1:15">
      <c r="A15" s="30" t="s">
        <v>52</v>
      </c>
      <c r="B15" s="30" t="s">
        <v>43</v>
      </c>
      <c r="C15" s="31" t="s">
        <v>7</v>
      </c>
    </row>
    <row r="16" spans="1:15" ht="15" customHeight="1">
      <c r="A16" s="1" t="s">
        <v>53</v>
      </c>
      <c r="B16" s="1" t="s">
        <v>54</v>
      </c>
      <c r="C16" s="28" t="s">
        <v>55</v>
      </c>
    </row>
    <row r="17" spans="1:3">
      <c r="A17" s="43">
        <f>40000*0.02</f>
        <v>800</v>
      </c>
      <c r="B17" s="44">
        <f>3300/52</f>
        <v>63.46153846153846</v>
      </c>
      <c r="C17" s="28">
        <f>1400*0.2</f>
        <v>280</v>
      </c>
    </row>
    <row r="18" spans="1:3">
      <c r="A18" s="1"/>
      <c r="B18" s="1"/>
      <c r="C18" s="28" t="s">
        <v>56</v>
      </c>
    </row>
    <row r="19" spans="1:3">
      <c r="A19" s="32"/>
      <c r="B19" s="32"/>
      <c r="C19" s="33">
        <f>C17-B6</f>
        <v>216.54</v>
      </c>
    </row>
    <row r="20" spans="1:3">
      <c r="A20" s="30" t="s">
        <v>57</v>
      </c>
      <c r="B20" s="30" t="s">
        <v>58</v>
      </c>
      <c r="C20" s="31" t="s">
        <v>59</v>
      </c>
    </row>
    <row r="21" spans="1:3">
      <c r="A21" s="1" t="s">
        <v>60</v>
      </c>
      <c r="B21" s="1"/>
      <c r="C21" s="28"/>
    </row>
    <row r="22" spans="1:3">
      <c r="A22" s="1">
        <f>1400*0.08</f>
        <v>112</v>
      </c>
      <c r="B22" s="1"/>
      <c r="C22" s="28"/>
    </row>
    <row r="23" spans="1:3">
      <c r="A23" s="1"/>
      <c r="B23" s="1"/>
      <c r="C23" s="28"/>
    </row>
    <row r="24" spans="1:3">
      <c r="A24" s="2"/>
      <c r="B24" s="2"/>
      <c r="C24" s="29"/>
    </row>
  </sheetData>
  <mergeCells count="6">
    <mergeCell ref="H10:O10"/>
    <mergeCell ref="A1:C1"/>
    <mergeCell ref="H2:O2"/>
    <mergeCell ref="H4:O4"/>
    <mergeCell ref="H6:O6"/>
    <mergeCell ref="H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396E8-3957-4E5A-A17F-6D2E53AA9CC5}">
  <dimension ref="A8:A21"/>
  <sheetViews>
    <sheetView topLeftCell="A7" workbookViewId="0">
      <selection activeCell="A21" sqref="A21"/>
    </sheetView>
  </sheetViews>
  <sheetFormatPr defaultRowHeight="15"/>
  <cols>
    <col min="1" max="3" width="19.28515625" customWidth="1"/>
  </cols>
  <sheetData>
    <row r="8" spans="1:1">
      <c r="A8" t="s">
        <v>61</v>
      </c>
    </row>
    <row r="10" spans="1:1">
      <c r="A10" s="50">
        <v>388</v>
      </c>
    </row>
    <row r="11" spans="1:1">
      <c r="A11" s="49">
        <v>40</v>
      </c>
    </row>
    <row r="13" spans="1:1">
      <c r="A13" s="51">
        <f>A10/A11</f>
        <v>9.6999999999999993</v>
      </c>
    </row>
    <row r="17" spans="1:1">
      <c r="A17" t="s">
        <v>62</v>
      </c>
    </row>
    <row r="19" spans="1:1">
      <c r="A19" t="s">
        <v>63</v>
      </c>
    </row>
    <row r="21" spans="1:1">
      <c r="A21">
        <f>40*9.8</f>
        <v>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0DC4-45CB-40DA-8133-427BA5EB3335}">
  <dimension ref="A1:E9"/>
  <sheetViews>
    <sheetView workbookViewId="0">
      <selection activeCell="E10" sqref="E10"/>
    </sheetView>
  </sheetViews>
  <sheetFormatPr defaultRowHeight="15"/>
  <cols>
    <col min="1" max="5" width="19.28515625" customWidth="1"/>
  </cols>
  <sheetData>
    <row r="1" spans="1:5" ht="30" customHeight="1">
      <c r="A1" s="52" t="s">
        <v>0</v>
      </c>
      <c r="B1" s="52"/>
      <c r="C1" s="52"/>
      <c r="D1" s="52"/>
      <c r="E1" s="52"/>
    </row>
    <row r="2" spans="1:5" ht="30" customHeight="1">
      <c r="A2" s="4" t="s">
        <v>64</v>
      </c>
      <c r="B2" s="5" t="s">
        <v>65</v>
      </c>
      <c r="C2" s="5" t="s">
        <v>66</v>
      </c>
      <c r="D2" s="4" t="s">
        <v>3</v>
      </c>
      <c r="E2" s="15" t="s">
        <v>67</v>
      </c>
    </row>
    <row r="3" spans="1:5" ht="30" customHeight="1">
      <c r="A3" s="4" t="s">
        <v>23</v>
      </c>
      <c r="B3" s="46" t="s">
        <v>24</v>
      </c>
      <c r="C3" s="4" t="s">
        <v>5</v>
      </c>
      <c r="D3" s="46" t="s">
        <v>24</v>
      </c>
      <c r="E3" s="56" t="s">
        <v>68</v>
      </c>
    </row>
    <row r="4" spans="1:5" ht="30" customHeight="1">
      <c r="A4" s="5" t="s">
        <v>26</v>
      </c>
      <c r="B4" s="5">
        <v>600</v>
      </c>
      <c r="C4" s="5" t="s">
        <v>7</v>
      </c>
      <c r="D4" s="5">
        <v>73.7</v>
      </c>
      <c r="E4" s="57"/>
    </row>
    <row r="5" spans="1:5" ht="30" customHeight="1">
      <c r="A5" s="5" t="s">
        <v>8</v>
      </c>
      <c r="B5" s="5">
        <v>450</v>
      </c>
      <c r="C5" s="5" t="s">
        <v>9</v>
      </c>
      <c r="D5" s="5">
        <v>36.01</v>
      </c>
      <c r="E5" s="57"/>
    </row>
    <row r="6" spans="1:5" ht="30" customHeight="1">
      <c r="A6" s="5"/>
      <c r="B6" s="18"/>
      <c r="C6" s="5" t="s">
        <v>10</v>
      </c>
      <c r="D6" s="5">
        <v>12</v>
      </c>
      <c r="E6" s="58"/>
    </row>
    <row r="7" spans="1:5" ht="30" customHeight="1">
      <c r="A7" s="19"/>
      <c r="B7" s="18"/>
      <c r="C7" s="20" t="s">
        <v>69</v>
      </c>
      <c r="D7" s="18">
        <v>6</v>
      </c>
      <c r="E7" s="48"/>
    </row>
    <row r="8" spans="1:5" ht="30" customHeight="1">
      <c r="A8" s="19"/>
      <c r="B8" s="18"/>
      <c r="C8" s="20" t="s">
        <v>70</v>
      </c>
      <c r="D8" s="18">
        <v>20</v>
      </c>
      <c r="E8" s="18" t="s">
        <v>28</v>
      </c>
    </row>
    <row r="9" spans="1:5" ht="30" customHeight="1">
      <c r="A9" s="17" t="s">
        <v>11</v>
      </c>
      <c r="B9" s="16">
        <f>B4+B5</f>
        <v>1050</v>
      </c>
      <c r="C9" s="21" t="s">
        <v>12</v>
      </c>
      <c r="D9" s="23">
        <f>D4+D5+D6+D7+D8</f>
        <v>147.71</v>
      </c>
      <c r="E9" s="22">
        <f>B9-D9</f>
        <v>902.29</v>
      </c>
    </row>
  </sheetData>
  <mergeCells count="2">
    <mergeCell ref="A1:E1"/>
    <mergeCell ref="E3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12231-8A7F-4E25-B787-8521233412F5}">
  <dimension ref="A1:E25"/>
  <sheetViews>
    <sheetView tabSelected="1" workbookViewId="0">
      <selection activeCell="B25" sqref="B25"/>
    </sheetView>
  </sheetViews>
  <sheetFormatPr defaultRowHeight="15"/>
  <cols>
    <col min="1" max="5" width="19.28515625" customWidth="1"/>
  </cols>
  <sheetData>
    <row r="1" spans="1:5" ht="30" customHeight="1">
      <c r="A1" s="53" t="s">
        <v>0</v>
      </c>
      <c r="B1" s="53"/>
      <c r="C1" s="53"/>
      <c r="D1" s="53"/>
      <c r="E1" s="53"/>
    </row>
    <row r="2" spans="1:5" ht="30" customHeight="1">
      <c r="A2" s="17" t="s">
        <v>64</v>
      </c>
      <c r="B2" s="26" t="s">
        <v>71</v>
      </c>
      <c r="C2" s="26"/>
      <c r="D2" s="21"/>
      <c r="E2" s="35" t="s">
        <v>72</v>
      </c>
    </row>
    <row r="3" spans="1:5" ht="30" customHeight="1">
      <c r="A3" s="34" t="s">
        <v>23</v>
      </c>
      <c r="B3" s="47" t="s">
        <v>24</v>
      </c>
      <c r="C3" s="34" t="s">
        <v>5</v>
      </c>
      <c r="D3" s="47" t="s">
        <v>24</v>
      </c>
      <c r="E3" s="57"/>
    </row>
    <row r="4" spans="1:5" ht="30" customHeight="1">
      <c r="A4" s="5" t="s">
        <v>26</v>
      </c>
      <c r="B4" s="5">
        <v>900</v>
      </c>
      <c r="C4" s="5" t="s">
        <v>7</v>
      </c>
      <c r="D4" s="5">
        <v>280</v>
      </c>
      <c r="E4" s="57"/>
    </row>
    <row r="5" spans="1:5" ht="30" customHeight="1">
      <c r="A5" s="5" t="s">
        <v>8</v>
      </c>
      <c r="B5" s="5">
        <f>430</f>
        <v>430</v>
      </c>
      <c r="C5" s="5" t="s">
        <v>9</v>
      </c>
      <c r="D5" s="5">
        <v>45</v>
      </c>
      <c r="E5" s="57"/>
    </row>
    <row r="6" spans="1:5" ht="30" customHeight="1">
      <c r="A6" s="5"/>
      <c r="B6" s="18"/>
      <c r="C6" s="5" t="s">
        <v>10</v>
      </c>
      <c r="D6" s="5">
        <v>59.2</v>
      </c>
      <c r="E6" s="58"/>
    </row>
    <row r="7" spans="1:5" ht="30" customHeight="1">
      <c r="A7" s="19"/>
      <c r="B7" s="18"/>
      <c r="C7" s="20" t="s">
        <v>49</v>
      </c>
      <c r="D7" s="18">
        <v>50</v>
      </c>
      <c r="E7" s="48"/>
    </row>
    <row r="8" spans="1:5" ht="30" customHeight="1">
      <c r="A8" s="19"/>
      <c r="B8" s="18"/>
      <c r="C8" s="20" t="s">
        <v>35</v>
      </c>
      <c r="D8" s="18">
        <v>30</v>
      </c>
      <c r="E8" s="18" t="s">
        <v>28</v>
      </c>
    </row>
    <row r="9" spans="1:5" ht="30" customHeight="1">
      <c r="A9" s="17" t="s">
        <v>11</v>
      </c>
      <c r="B9" s="16">
        <f>B4+B5</f>
        <v>1330</v>
      </c>
      <c r="C9" s="21" t="s">
        <v>12</v>
      </c>
      <c r="D9" s="23">
        <f>SUM(D4:D8)</f>
        <v>464.2</v>
      </c>
      <c r="E9" s="16">
        <f>B9-D9</f>
        <v>865.8</v>
      </c>
    </row>
    <row r="11" spans="1:5">
      <c r="A11" t="s">
        <v>73</v>
      </c>
    </row>
    <row r="13" spans="1:5">
      <c r="A13" t="s">
        <v>74</v>
      </c>
    </row>
    <row r="14" spans="1:5">
      <c r="A14">
        <f>900/40</f>
        <v>22.5</v>
      </c>
    </row>
    <row r="20" spans="1:2">
      <c r="A20" t="s">
        <v>75</v>
      </c>
    </row>
    <row r="22" spans="1:2">
      <c r="A22" s="36" t="s">
        <v>76</v>
      </c>
      <c r="B22" s="36" t="s">
        <v>77</v>
      </c>
    </row>
    <row r="23" spans="1:2">
      <c r="A23" t="str">
        <f>C4</f>
        <v>PAYE</v>
      </c>
      <c r="B23" t="str">
        <f>C7</f>
        <v>Savings</v>
      </c>
    </row>
    <row r="24" spans="1:2">
      <c r="A24" t="str">
        <f>C5</f>
        <v>PRSI</v>
      </c>
      <c r="B24" t="str">
        <f>C8</f>
        <v>Health Insurance</v>
      </c>
    </row>
    <row r="25" spans="1:2">
      <c r="A25" t="str">
        <f>C6</f>
        <v>USC</v>
      </c>
    </row>
  </sheetData>
  <mergeCells count="2">
    <mergeCell ref="A1:E1"/>
    <mergeCell ref="E3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2020-03-25T11:17:26Z</dcterms:created>
  <dcterms:modified xsi:type="dcterms:W3CDTF">2020-03-25T14:54:56Z</dcterms:modified>
  <cp:category/>
  <cp:contentStatus/>
</cp:coreProperties>
</file>