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-Elaine\Desktop\"/>
    </mc:Choice>
  </mc:AlternateContent>
  <xr:revisionPtr revIDLastSave="0" documentId="8_{077E1F1A-1F96-453A-A9A8-6DDE1A8B3B29}" xr6:coauthVersionLast="45" xr6:coauthVersionMax="45" xr10:uidLastSave="{00000000-0000-0000-0000-000000000000}"/>
  <bookViews>
    <workbookView xWindow="-108" yWindow="-108" windowWidth="23256" windowHeight="12600" activeTab="3" xr2:uid="{E54B747D-68B6-4E8A-92D2-BF1C0985B15D}"/>
  </bookViews>
  <sheets>
    <sheet name="Analysed Cash Book" sheetId="1" r:id="rId1"/>
    <sheet name="Theory" sheetId="2" r:id="rId2"/>
    <sheet name="April Johnson" sheetId="3" r:id="rId3"/>
    <sheet name="Planned V Actu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4" l="1"/>
  <c r="D15" i="4"/>
  <c r="C15" i="4"/>
  <c r="D14" i="4"/>
  <c r="C14" i="4"/>
  <c r="C13" i="4"/>
  <c r="C12" i="4"/>
  <c r="C11" i="4"/>
  <c r="C10" i="4"/>
  <c r="C9" i="4"/>
  <c r="D6" i="4"/>
  <c r="C6" i="4"/>
  <c r="C5" i="4"/>
  <c r="D4" i="4"/>
  <c r="D15" i="1"/>
  <c r="J14" i="1"/>
  <c r="D14" i="1"/>
  <c r="J13" i="1"/>
  <c r="J22" i="1"/>
  <c r="D22" i="1"/>
  <c r="O14" i="1"/>
  <c r="N14" i="1"/>
  <c r="M14" i="1"/>
  <c r="L14" i="1"/>
  <c r="K14" i="1"/>
  <c r="F14" i="1"/>
  <c r="E14" i="1"/>
  <c r="B14" i="4" l="1"/>
  <c r="B6" i="4"/>
  <c r="B15" i="4" s="1"/>
  <c r="A19" i="3"/>
</calcChain>
</file>

<file path=xl/sharedStrings.xml><?xml version="1.0" encoding="utf-8"?>
<sst xmlns="http://schemas.openxmlformats.org/spreadsheetml/2006/main" count="88" uniqueCount="75">
  <si>
    <t xml:space="preserve">Date </t>
  </si>
  <si>
    <t xml:space="preserve">Details </t>
  </si>
  <si>
    <t>F</t>
  </si>
  <si>
    <t>Bank</t>
  </si>
  <si>
    <t>Wages</t>
  </si>
  <si>
    <t>Other</t>
  </si>
  <si>
    <t>Date</t>
  </si>
  <si>
    <t>Details</t>
  </si>
  <si>
    <t>Groceries</t>
  </si>
  <si>
    <t>Motor Exp</t>
  </si>
  <si>
    <t>Phone</t>
  </si>
  <si>
    <t>Enter</t>
  </si>
  <si>
    <t>Tax Refund</t>
  </si>
  <si>
    <t>Balance</t>
  </si>
  <si>
    <t>c/d</t>
  </si>
  <si>
    <t>Paid for Groceries</t>
  </si>
  <si>
    <t>Paid for Petrol</t>
  </si>
  <si>
    <t>Mobile Bill</t>
  </si>
  <si>
    <t>Tayto Park</t>
  </si>
  <si>
    <t>Holiday Shopping</t>
  </si>
  <si>
    <t>Car Service</t>
  </si>
  <si>
    <t>House iinsurance</t>
  </si>
  <si>
    <t>Phone Bill</t>
  </si>
  <si>
    <t>DR</t>
  </si>
  <si>
    <t>CR</t>
  </si>
  <si>
    <t>Analysed Cash Book</t>
  </si>
  <si>
    <t>The jackson received a tax refund on 6 June</t>
  </si>
  <si>
    <t>Explain what is meant by tax refund</t>
  </si>
  <si>
    <t>Income tax is a form of direcg taxation. Name and explain tweo forms of indirect taxation</t>
  </si>
  <si>
    <t xml:space="preserve">Revenue collect taxes on behalf of the government so they will have money to run the </t>
  </si>
  <si>
    <t>Country. Outline one social purpose of taxation nad one ethical purpose of taxation</t>
  </si>
  <si>
    <t>Social purpose of taxation</t>
  </si>
  <si>
    <t>Ethical purpose of taxation</t>
  </si>
  <si>
    <t>Explain what is menat by the closing balance on 30 June 2018</t>
  </si>
  <si>
    <t>The opening balance means the family ore overdrawn by €200.</t>
  </si>
  <si>
    <t>They spent €200 more in the last month than the had coming in in income</t>
  </si>
  <si>
    <t xml:space="preserve">The closing balance menas the family has €3,123 in the bqnk at the end </t>
  </si>
  <si>
    <t>of the month. Their expendiutue was less then their income</t>
  </si>
  <si>
    <t>This is when a tax payer payes too much tax and then gets it back from revenue</t>
  </si>
  <si>
    <t>VAT</t>
  </si>
  <si>
    <t>Motor Tax</t>
  </si>
  <si>
    <t>LPT</t>
  </si>
  <si>
    <t>Excise duty</t>
  </si>
  <si>
    <t>Custom Duty</t>
  </si>
  <si>
    <t>To collect money and redistrubute it to the less well off - social welfare payments</t>
  </si>
  <si>
    <t xml:space="preserve">To make society fairer and encourage people to do the rigth thing - penalities for </t>
  </si>
  <si>
    <t>people not pay their tax ontime or at all (Tax evasion)</t>
  </si>
  <si>
    <t>Statutory</t>
  </si>
  <si>
    <t>Non Statutory</t>
  </si>
  <si>
    <t>PAYE</t>
  </si>
  <si>
    <t>PRSI</t>
  </si>
  <si>
    <t>USE</t>
  </si>
  <si>
    <t>Savings</t>
  </si>
  <si>
    <t>Health Insurance</t>
  </si>
  <si>
    <t>Union</t>
  </si>
  <si>
    <t>Time and a half</t>
  </si>
  <si>
    <t>A half = is half of the hourly rate</t>
  </si>
  <si>
    <t>Time = the hourly rate</t>
  </si>
  <si>
    <t>Time = 20</t>
  </si>
  <si>
    <t>Half = 10</t>
  </si>
  <si>
    <t>Time and a half = 30</t>
  </si>
  <si>
    <t>She receives 570 for overime so this is divided by 30</t>
  </si>
  <si>
    <t>per hour for overtime</t>
  </si>
  <si>
    <t xml:space="preserve">Income </t>
  </si>
  <si>
    <t>Budget</t>
  </si>
  <si>
    <t>Actual</t>
  </si>
  <si>
    <t>Difference</t>
  </si>
  <si>
    <t>Total Income</t>
  </si>
  <si>
    <t>Expenditure</t>
  </si>
  <si>
    <t>Motor Expenses</t>
  </si>
  <si>
    <t>Entertainment</t>
  </si>
  <si>
    <t>Total Expenditure</t>
  </si>
  <si>
    <t>Net Cash</t>
  </si>
  <si>
    <t>b/d</t>
  </si>
  <si>
    <t>Explain what is meant by the opening balance on the 1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</si>
</sst>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1BC84-0946-43DE-98D1-62BA9BD60CB4}">
  <dimension ref="A1:O24"/>
  <sheetViews>
    <sheetView workbookViewId="0">
      <selection activeCell="N14" sqref="N14"/>
    </sheetView>
  </sheetViews>
  <sheetFormatPr defaultRowHeight="14.4" x14ac:dyDescent="0.3"/>
  <cols>
    <col min="8" max="8" width="14.77734375" customWidth="1"/>
  </cols>
  <sheetData>
    <row r="1" spans="1:15" x14ac:dyDescent="0.3">
      <c r="A1" t="s">
        <v>23</v>
      </c>
      <c r="B1" s="11" t="s">
        <v>25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t="s">
        <v>24</v>
      </c>
    </row>
    <row r="2" spans="1:15" ht="15" thickBot="1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2</v>
      </c>
      <c r="J2" s="3" t="s">
        <v>3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5</v>
      </c>
    </row>
    <row r="3" spans="1:15" ht="15" thickTop="1" x14ac:dyDescent="0.3">
      <c r="A3">
        <v>5.0599999999999996</v>
      </c>
      <c r="B3" t="s">
        <v>4</v>
      </c>
      <c r="D3">
        <v>2880</v>
      </c>
      <c r="E3">
        <v>2880</v>
      </c>
      <c r="G3" s="2">
        <v>1.06</v>
      </c>
      <c r="H3" t="s">
        <v>13</v>
      </c>
      <c r="I3" t="s">
        <v>14</v>
      </c>
      <c r="J3">
        <v>200</v>
      </c>
    </row>
    <row r="4" spans="1:15" x14ac:dyDescent="0.3">
      <c r="A4">
        <v>6.06</v>
      </c>
      <c r="B4" t="s">
        <v>12</v>
      </c>
      <c r="D4">
        <v>2000</v>
      </c>
      <c r="F4">
        <v>2000</v>
      </c>
      <c r="G4" s="2">
        <v>3.06</v>
      </c>
      <c r="H4" t="s">
        <v>15</v>
      </c>
      <c r="J4">
        <v>180</v>
      </c>
      <c r="K4">
        <v>180</v>
      </c>
    </row>
    <row r="5" spans="1:15" x14ac:dyDescent="0.3">
      <c r="G5" s="2">
        <v>4.0599999999999996</v>
      </c>
      <c r="H5" t="s">
        <v>16</v>
      </c>
      <c r="J5">
        <v>30</v>
      </c>
      <c r="L5">
        <v>30</v>
      </c>
    </row>
    <row r="6" spans="1:15" x14ac:dyDescent="0.3">
      <c r="G6" s="2">
        <v>14.06</v>
      </c>
      <c r="H6" t="s">
        <v>17</v>
      </c>
      <c r="J6">
        <v>72</v>
      </c>
      <c r="M6">
        <v>72</v>
      </c>
    </row>
    <row r="7" spans="1:15" x14ac:dyDescent="0.3">
      <c r="G7" s="2">
        <v>17.059999999999999</v>
      </c>
      <c r="H7" t="s">
        <v>18</v>
      </c>
      <c r="J7">
        <v>120</v>
      </c>
      <c r="N7">
        <v>120</v>
      </c>
    </row>
    <row r="8" spans="1:15" x14ac:dyDescent="0.3">
      <c r="G8" s="2">
        <v>18.059999999999999</v>
      </c>
      <c r="H8" t="s">
        <v>19</v>
      </c>
      <c r="J8">
        <v>150</v>
      </c>
      <c r="O8">
        <v>150</v>
      </c>
    </row>
    <row r="9" spans="1:15" x14ac:dyDescent="0.3">
      <c r="G9" s="2">
        <v>21.06</v>
      </c>
      <c r="H9" t="s">
        <v>8</v>
      </c>
      <c r="J9">
        <v>170</v>
      </c>
      <c r="K9">
        <v>170</v>
      </c>
    </row>
    <row r="10" spans="1:15" x14ac:dyDescent="0.3">
      <c r="G10" s="2">
        <v>23.06</v>
      </c>
      <c r="H10" t="s">
        <v>20</v>
      </c>
      <c r="J10">
        <v>300</v>
      </c>
      <c r="L10">
        <v>300</v>
      </c>
    </row>
    <row r="11" spans="1:15" x14ac:dyDescent="0.3">
      <c r="G11" s="2">
        <v>25.06</v>
      </c>
      <c r="H11" t="s">
        <v>21</v>
      </c>
      <c r="J11">
        <v>480</v>
      </c>
      <c r="O11">
        <v>480</v>
      </c>
    </row>
    <row r="12" spans="1:15" x14ac:dyDescent="0.3">
      <c r="G12" s="2">
        <v>26.06</v>
      </c>
      <c r="H12" t="s">
        <v>22</v>
      </c>
      <c r="J12">
        <v>55</v>
      </c>
      <c r="M12">
        <v>55</v>
      </c>
    </row>
    <row r="13" spans="1:15" x14ac:dyDescent="0.3">
      <c r="G13" s="2">
        <v>31.06</v>
      </c>
      <c r="H13" t="s">
        <v>13</v>
      </c>
      <c r="I13" t="s">
        <v>73</v>
      </c>
      <c r="J13">
        <f>4880-1757</f>
        <v>3123</v>
      </c>
    </row>
    <row r="14" spans="1:15" ht="15" thickBot="1" x14ac:dyDescent="0.35">
      <c r="D14" s="3">
        <f>D3+D4</f>
        <v>4880</v>
      </c>
      <c r="E14" s="3">
        <f>E3</f>
        <v>2880</v>
      </c>
      <c r="F14" s="12">
        <f>F4</f>
        <v>2000</v>
      </c>
      <c r="G14" s="2"/>
      <c r="J14" s="3">
        <f>SUM(J3:J13)</f>
        <v>4880</v>
      </c>
      <c r="K14" s="3">
        <f>K4+K9</f>
        <v>350</v>
      </c>
      <c r="L14" s="3">
        <f>L5+L10</f>
        <v>330</v>
      </c>
      <c r="M14" s="3">
        <f>M6+M12</f>
        <v>127</v>
      </c>
      <c r="N14" s="3">
        <f>N7</f>
        <v>120</v>
      </c>
      <c r="O14" s="3">
        <f>O8+O11</f>
        <v>630</v>
      </c>
    </row>
    <row r="15" spans="1:15" ht="15" thickTop="1" x14ac:dyDescent="0.3">
      <c r="A15">
        <v>1.07</v>
      </c>
      <c r="B15" t="s">
        <v>13</v>
      </c>
      <c r="C15" t="s">
        <v>14</v>
      </c>
      <c r="D15">
        <f>J13</f>
        <v>3123</v>
      </c>
      <c r="G15" s="2"/>
    </row>
    <row r="22" spans="4:10" x14ac:dyDescent="0.3">
      <c r="D22">
        <f>D3+D4</f>
        <v>4880</v>
      </c>
      <c r="J22">
        <f>SUM(J3:J12)</f>
        <v>1757</v>
      </c>
    </row>
    <row r="23" spans="4:10" x14ac:dyDescent="0.3">
      <c r="D23">
        <v>5</v>
      </c>
      <c r="J23">
        <v>3</v>
      </c>
    </row>
    <row r="24" spans="4:10" x14ac:dyDescent="0.3">
      <c r="J24">
        <v>2</v>
      </c>
    </row>
  </sheetData>
  <mergeCells count="1">
    <mergeCell ref="B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A3F4-6617-4907-93B1-23C15A05DF42}">
  <dimension ref="A1:E26"/>
  <sheetViews>
    <sheetView workbookViewId="0"/>
  </sheetViews>
  <sheetFormatPr defaultRowHeight="14.4" x14ac:dyDescent="0.3"/>
  <sheetData>
    <row r="1" spans="1:5" x14ac:dyDescent="0.3">
      <c r="A1" t="s">
        <v>74</v>
      </c>
    </row>
    <row r="2" spans="1:5" x14ac:dyDescent="0.3">
      <c r="A2" s="5" t="s">
        <v>34</v>
      </c>
    </row>
    <row r="3" spans="1:5" x14ac:dyDescent="0.3">
      <c r="A3" s="5" t="s">
        <v>35</v>
      </c>
    </row>
    <row r="5" spans="1:5" x14ac:dyDescent="0.3">
      <c r="A5" t="s">
        <v>33</v>
      </c>
    </row>
    <row r="6" spans="1:5" x14ac:dyDescent="0.3">
      <c r="A6" s="5" t="s">
        <v>36</v>
      </c>
    </row>
    <row r="7" spans="1:5" x14ac:dyDescent="0.3">
      <c r="A7" s="5" t="s">
        <v>37</v>
      </c>
    </row>
    <row r="10" spans="1:5" x14ac:dyDescent="0.3">
      <c r="A10" t="s">
        <v>26</v>
      </c>
    </row>
    <row r="11" spans="1:5" x14ac:dyDescent="0.3">
      <c r="A11" t="s">
        <v>27</v>
      </c>
    </row>
    <row r="12" spans="1:5" x14ac:dyDescent="0.3">
      <c r="A12" s="5" t="s">
        <v>38</v>
      </c>
    </row>
    <row r="14" spans="1:5" x14ac:dyDescent="0.3">
      <c r="A14" t="s">
        <v>28</v>
      </c>
    </row>
    <row r="15" spans="1:5" x14ac:dyDescent="0.3">
      <c r="A15" s="5" t="s">
        <v>39</v>
      </c>
      <c r="B15" s="5"/>
      <c r="C15" s="5" t="s">
        <v>41</v>
      </c>
      <c r="D15" s="5"/>
      <c r="E15" s="5" t="s">
        <v>43</v>
      </c>
    </row>
    <row r="16" spans="1:5" x14ac:dyDescent="0.3">
      <c r="A16" s="5" t="s">
        <v>40</v>
      </c>
      <c r="B16" s="5"/>
      <c r="C16" s="5" t="s">
        <v>42</v>
      </c>
      <c r="D16" s="5"/>
      <c r="E16" s="5"/>
    </row>
    <row r="18" spans="1:1" x14ac:dyDescent="0.3">
      <c r="A18" t="s">
        <v>29</v>
      </c>
    </row>
    <row r="19" spans="1:1" x14ac:dyDescent="0.3">
      <c r="A19" t="s">
        <v>30</v>
      </c>
    </row>
    <row r="21" spans="1:1" x14ac:dyDescent="0.3">
      <c r="A21" t="s">
        <v>31</v>
      </c>
    </row>
    <row r="22" spans="1:1" x14ac:dyDescent="0.3">
      <c r="A22" s="5" t="s">
        <v>44</v>
      </c>
    </row>
    <row r="24" spans="1:1" x14ac:dyDescent="0.3">
      <c r="A24" t="s">
        <v>32</v>
      </c>
    </row>
    <row r="25" spans="1:1" x14ac:dyDescent="0.3">
      <c r="A25" t="s">
        <v>45</v>
      </c>
    </row>
    <row r="26" spans="1:1" x14ac:dyDescent="0.3">
      <c r="A26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7860D-AF9F-44B3-86A0-9D4FE52AA624}">
  <dimension ref="A1:B19"/>
  <sheetViews>
    <sheetView workbookViewId="0">
      <selection activeCell="F18" sqref="F18"/>
    </sheetView>
  </sheetViews>
  <sheetFormatPr defaultRowHeight="14.4" x14ac:dyDescent="0.3"/>
  <cols>
    <col min="1" max="1" width="18.33203125" customWidth="1"/>
    <col min="2" max="2" width="18.21875" customWidth="1"/>
  </cols>
  <sheetData>
    <row r="1" spans="1:2" x14ac:dyDescent="0.3">
      <c r="A1" s="1" t="s">
        <v>47</v>
      </c>
      <c r="B1" s="1" t="s">
        <v>48</v>
      </c>
    </row>
    <row r="2" spans="1:2" x14ac:dyDescent="0.3">
      <c r="A2" t="s">
        <v>49</v>
      </c>
      <c r="B2" t="s">
        <v>52</v>
      </c>
    </row>
    <row r="3" spans="1:2" x14ac:dyDescent="0.3">
      <c r="A3" t="s">
        <v>50</v>
      </c>
      <c r="B3" t="s">
        <v>53</v>
      </c>
    </row>
    <row r="4" spans="1:2" x14ac:dyDescent="0.3">
      <c r="A4" t="s">
        <v>51</v>
      </c>
      <c r="B4" t="s">
        <v>54</v>
      </c>
    </row>
    <row r="6" spans="1:2" x14ac:dyDescent="0.3">
      <c r="A6" t="s">
        <v>55</v>
      </c>
    </row>
    <row r="8" spans="1:2" x14ac:dyDescent="0.3">
      <c r="A8" t="s">
        <v>57</v>
      </c>
    </row>
    <row r="9" spans="1:2" x14ac:dyDescent="0.3">
      <c r="A9" t="s">
        <v>56</v>
      </c>
    </row>
    <row r="11" spans="1:2" x14ac:dyDescent="0.3">
      <c r="A11" t="s">
        <v>58</v>
      </c>
    </row>
    <row r="12" spans="1:2" x14ac:dyDescent="0.3">
      <c r="A12" t="s">
        <v>59</v>
      </c>
    </row>
    <row r="13" spans="1:2" x14ac:dyDescent="0.3">
      <c r="A13" t="s">
        <v>60</v>
      </c>
    </row>
    <row r="15" spans="1:2" x14ac:dyDescent="0.3">
      <c r="A15" t="s">
        <v>61</v>
      </c>
    </row>
    <row r="17" spans="1:2" x14ac:dyDescent="0.3">
      <c r="A17" s="6">
        <v>570</v>
      </c>
    </row>
    <row r="18" spans="1:2" x14ac:dyDescent="0.3">
      <c r="A18" s="7">
        <v>30</v>
      </c>
    </row>
    <row r="19" spans="1:2" x14ac:dyDescent="0.3">
      <c r="A19">
        <f>A17/30</f>
        <v>19</v>
      </c>
      <c r="B19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63363-BE2A-4734-8209-B9B1A94F0F21}">
  <dimension ref="A3:E15"/>
  <sheetViews>
    <sheetView tabSelected="1" workbookViewId="0">
      <selection activeCell="E15" sqref="E15"/>
    </sheetView>
  </sheetViews>
  <sheetFormatPr defaultRowHeight="14.4" x14ac:dyDescent="0.3"/>
  <cols>
    <col min="1" max="1" width="16.33203125" customWidth="1"/>
  </cols>
  <sheetData>
    <row r="3" spans="1:5" x14ac:dyDescent="0.3">
      <c r="A3" s="9" t="s">
        <v>63</v>
      </c>
      <c r="B3" s="10" t="s">
        <v>64</v>
      </c>
      <c r="C3" s="10" t="s">
        <v>65</v>
      </c>
      <c r="D3" s="10" t="s">
        <v>66</v>
      </c>
    </row>
    <row r="4" spans="1:5" x14ac:dyDescent="0.3">
      <c r="A4" t="s">
        <v>4</v>
      </c>
      <c r="B4" s="8">
        <v>2500</v>
      </c>
      <c r="C4">
        <v>2880</v>
      </c>
      <c r="D4" s="8">
        <f>C4-B4</f>
        <v>380</v>
      </c>
    </row>
    <row r="5" spans="1:5" x14ac:dyDescent="0.3">
      <c r="A5" t="s">
        <v>12</v>
      </c>
      <c r="B5">
        <v>0</v>
      </c>
      <c r="C5">
        <f>'Analysed Cash Book'!F4</f>
        <v>2000</v>
      </c>
      <c r="D5">
        <v>2000</v>
      </c>
    </row>
    <row r="6" spans="1:5" x14ac:dyDescent="0.3">
      <c r="A6" t="s">
        <v>67</v>
      </c>
      <c r="B6" s="8">
        <f>B4+B5</f>
        <v>2500</v>
      </c>
      <c r="C6">
        <f>C4+C5</f>
        <v>4880</v>
      </c>
      <c r="D6" s="8">
        <f>C6-B6</f>
        <v>2380</v>
      </c>
    </row>
    <row r="8" spans="1:5" x14ac:dyDescent="0.3">
      <c r="A8" s="9" t="s">
        <v>68</v>
      </c>
    </row>
    <row r="9" spans="1:5" x14ac:dyDescent="0.3">
      <c r="A9" t="s">
        <v>8</v>
      </c>
      <c r="B9">
        <v>400</v>
      </c>
      <c r="C9">
        <f>'Analysed Cash Book'!K14</f>
        <v>350</v>
      </c>
      <c r="D9">
        <v>-50</v>
      </c>
    </row>
    <row r="10" spans="1:5" x14ac:dyDescent="0.3">
      <c r="A10" t="s">
        <v>69</v>
      </c>
      <c r="B10">
        <v>300</v>
      </c>
      <c r="C10">
        <f>'Analysed Cash Book'!L14</f>
        <v>330</v>
      </c>
      <c r="D10">
        <v>30</v>
      </c>
    </row>
    <row r="11" spans="1:5" x14ac:dyDescent="0.3">
      <c r="A11" t="s">
        <v>10</v>
      </c>
      <c r="B11">
        <v>150</v>
      </c>
      <c r="C11">
        <f>'Analysed Cash Book'!M14</f>
        <v>127</v>
      </c>
      <c r="D11">
        <v>-23</v>
      </c>
    </row>
    <row r="12" spans="1:5" x14ac:dyDescent="0.3">
      <c r="A12" t="s">
        <v>70</v>
      </c>
      <c r="B12">
        <v>90</v>
      </c>
      <c r="C12">
        <f>'Analysed Cash Book'!N14</f>
        <v>120</v>
      </c>
      <c r="D12">
        <v>30</v>
      </c>
    </row>
    <row r="13" spans="1:5" x14ac:dyDescent="0.3">
      <c r="A13" t="s">
        <v>5</v>
      </c>
      <c r="B13">
        <v>400</v>
      </c>
      <c r="C13">
        <f>'Analysed Cash Book'!O14</f>
        <v>630</v>
      </c>
      <c r="D13">
        <v>230</v>
      </c>
    </row>
    <row r="14" spans="1:5" x14ac:dyDescent="0.3">
      <c r="A14" s="9" t="s">
        <v>71</v>
      </c>
      <c r="B14">
        <f>SUM(B9:B13)</f>
        <v>1340</v>
      </c>
      <c r="C14">
        <f>SUM(C9:C13)</f>
        <v>1557</v>
      </c>
      <c r="D14">
        <f>B14-C14</f>
        <v>-217</v>
      </c>
    </row>
    <row r="15" spans="1:5" x14ac:dyDescent="0.3">
      <c r="A15" t="s">
        <v>72</v>
      </c>
      <c r="B15" s="8">
        <f>B6-B14</f>
        <v>1160</v>
      </c>
      <c r="C15">
        <f>C6-C14</f>
        <v>3323</v>
      </c>
      <c r="D15" s="8">
        <f>C15-B15</f>
        <v>2163</v>
      </c>
      <c r="E15" s="8">
        <f>D6+D14</f>
        <v>2163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4E610CAA6004C98A54CA67EF26E46" ma:contentTypeVersion="32" ma:contentTypeDescription="Create a new document." ma:contentTypeScope="" ma:versionID="3fda50ce715b662a5edd3c602ecb5479">
  <xsd:schema xmlns:xsd="http://www.w3.org/2001/XMLSchema" xmlns:xs="http://www.w3.org/2001/XMLSchema" xmlns:p="http://schemas.microsoft.com/office/2006/metadata/properties" xmlns:ns3="7775840c-38bb-4d58-a071-767e4ebdc270" xmlns:ns4="aa7c2ba6-4f63-4cc3-9422-ba9ac4d33c16" targetNamespace="http://schemas.microsoft.com/office/2006/metadata/properties" ma:root="true" ma:fieldsID="dd4c0e6c31fbf60c037f2f0a78e64b90" ns3:_="" ns4:_="">
    <xsd:import namespace="7775840c-38bb-4d58-a071-767e4ebdc270"/>
    <xsd:import namespace="aa7c2ba6-4f63-4cc3-9422-ba9ac4d33c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ath_Settings" minOccurs="0"/>
                <xsd:element ref="ns3:Distribution_Groups" minOccurs="0"/>
                <xsd:element ref="ns3:LMS_Mapping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5840c-38bb-4d58-a071-767e4ebdc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IsNotebookLocked" ma:index="26" nillable="true" ma:displayName="Is Notebook Locked" ma:internalName="IsNotebookLocked">
      <xsd:simpleType>
        <xsd:restriction base="dms:Boolean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ath_Settings" ma:index="31" nillable="true" ma:displayName="Math Settings" ma:internalName="Math_Settings">
      <xsd:simpleType>
        <xsd:restriction base="dms:Text"/>
      </xsd:simpleType>
    </xsd:element>
    <xsd:element name="Distribution_Groups" ma:index="3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3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c2ba6-4f63-4cc3-9422-ba9ac4d33c16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7775840c-38bb-4d58-a071-767e4ebdc270" xsi:nil="true"/>
    <Has_Teacher_Only_SectionGroup xmlns="7775840c-38bb-4d58-a071-767e4ebdc270" xsi:nil="true"/>
    <Is_Collaboration_Space_Locked xmlns="7775840c-38bb-4d58-a071-767e4ebdc270" xsi:nil="true"/>
    <Self_Registration_Enabled xmlns="7775840c-38bb-4d58-a071-767e4ebdc270" xsi:nil="true"/>
    <Teachers xmlns="7775840c-38bb-4d58-a071-767e4ebdc270">
      <UserInfo>
        <DisplayName/>
        <AccountId xsi:nil="true"/>
        <AccountType/>
      </UserInfo>
    </Teachers>
    <Distribution_Groups xmlns="7775840c-38bb-4d58-a071-767e4ebdc270" xsi:nil="true"/>
    <DefaultSectionNames xmlns="7775840c-38bb-4d58-a071-767e4ebdc270" xsi:nil="true"/>
    <CultureName xmlns="7775840c-38bb-4d58-a071-767e4ebdc270" xsi:nil="true"/>
    <Invited_Teachers xmlns="7775840c-38bb-4d58-a071-767e4ebdc270" xsi:nil="true"/>
    <Invited_Students xmlns="7775840c-38bb-4d58-a071-767e4ebdc270" xsi:nil="true"/>
    <IsNotebookLocked xmlns="7775840c-38bb-4d58-a071-767e4ebdc270" xsi:nil="true"/>
    <LMS_Mappings xmlns="7775840c-38bb-4d58-a071-767e4ebdc270" xsi:nil="true"/>
    <FolderType xmlns="7775840c-38bb-4d58-a071-767e4ebdc270" xsi:nil="true"/>
    <Owner xmlns="7775840c-38bb-4d58-a071-767e4ebdc270">
      <UserInfo>
        <DisplayName/>
        <AccountId xsi:nil="true"/>
        <AccountType/>
      </UserInfo>
    </Owner>
    <Students xmlns="7775840c-38bb-4d58-a071-767e4ebdc270">
      <UserInfo>
        <DisplayName/>
        <AccountId xsi:nil="true"/>
        <AccountType/>
      </UserInfo>
    </Students>
    <AppVersion xmlns="7775840c-38bb-4d58-a071-767e4ebdc270" xsi:nil="true"/>
    <Math_Settings xmlns="7775840c-38bb-4d58-a071-767e4ebdc270" xsi:nil="true"/>
    <NotebookType xmlns="7775840c-38bb-4d58-a071-767e4ebdc270" xsi:nil="true"/>
    <Student_Groups xmlns="7775840c-38bb-4d58-a071-767e4ebdc270">
      <UserInfo>
        <DisplayName/>
        <AccountId xsi:nil="true"/>
        <AccountType/>
      </UserInfo>
    </Student_Groups>
    <TeamsChannelId xmlns="7775840c-38bb-4d58-a071-767e4ebdc270" xsi:nil="true"/>
  </documentManagement>
</p:properties>
</file>

<file path=customXml/itemProps1.xml><?xml version="1.0" encoding="utf-8"?>
<ds:datastoreItem xmlns:ds="http://schemas.openxmlformats.org/officeDocument/2006/customXml" ds:itemID="{F320CB12-67A2-49F5-BFEB-9CF776A42C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6364EF-5ED6-47FF-A0E8-E052DA1ECA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75840c-38bb-4d58-a071-767e4ebdc270"/>
    <ds:schemaRef ds:uri="aa7c2ba6-4f63-4cc3-9422-ba9ac4d33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74C33B-F308-4030-8616-6F8F5E02DC87}">
  <ds:schemaRefs>
    <ds:schemaRef ds:uri="aa7c2ba6-4f63-4cc3-9422-ba9ac4d33c16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7775840c-38bb-4d58-a071-767e4ebdc27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Analysed Cash Book</vt:lpstr>
      <vt:lpstr>Theory</vt:lpstr>
      <vt:lpstr>April Johnson</vt:lpstr>
      <vt:lpstr>Planned V 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Mary-Elaine Tynan</dc:creator>
  <cp:lastModifiedBy>Mary-Elaine Tynan</cp:lastModifiedBy>
  <dcterms:created xsi:type="dcterms:W3CDTF">2020-03-26T12:32:25Z</dcterms:created>
  <dcterms:modified xsi:type="dcterms:W3CDTF">2020-03-26T22:06:55Z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0x0101008304E610CAA6004C98A54CA67EF26E46</vt:lpwstr>
  </property>
</Properties>
</file>