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esktop\Junior Cert Business\Budgets\"/>
    </mc:Choice>
  </mc:AlternateContent>
  <xr:revisionPtr revIDLastSave="0" documentId="8_{32DEC583-3B38-4E67-9909-F5AE9AD495CE}" xr6:coauthVersionLast="45" xr6:coauthVersionMax="45" xr10:uidLastSave="{00000000-0000-0000-0000-000000000000}"/>
  <bookViews>
    <workbookView xWindow="-120" yWindow="-120" windowWidth="20730" windowHeight="11160" xr2:uid="{2CE1BDE2-6A4F-4BDE-8BBE-892E43881996}"/>
  </bookViews>
  <sheets>
    <sheet name="Q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E25" i="1"/>
  <c r="D25" i="1"/>
  <c r="C25" i="1"/>
  <c r="E24" i="1"/>
  <c r="E23" i="1"/>
  <c r="B23" i="1"/>
  <c r="E20" i="1"/>
  <c r="D20" i="1"/>
  <c r="C20" i="1"/>
  <c r="B20" i="1"/>
  <c r="E17" i="1"/>
  <c r="E16" i="1"/>
  <c r="E15" i="1"/>
  <c r="E14" i="1"/>
  <c r="B14" i="1"/>
  <c r="E12" i="1"/>
  <c r="D12" i="1"/>
  <c r="C12" i="1"/>
  <c r="B12" i="1"/>
  <c r="E10" i="1"/>
  <c r="B10" i="1"/>
  <c r="E9" i="1"/>
  <c r="D9" i="1"/>
  <c r="E6" i="1"/>
  <c r="D6" i="1"/>
  <c r="C6" i="1"/>
  <c r="B6" i="1"/>
  <c r="E5" i="1"/>
  <c r="E4" i="1"/>
  <c r="C4" i="1"/>
  <c r="E3" i="1"/>
</calcChain>
</file>

<file path=xl/sharedStrings.xml><?xml version="1.0" encoding="utf-8"?>
<sst xmlns="http://schemas.openxmlformats.org/spreadsheetml/2006/main" count="44" uniqueCount="31">
  <si>
    <t>April</t>
  </si>
  <si>
    <t>May</t>
  </si>
  <si>
    <t>June</t>
  </si>
  <si>
    <t>Total</t>
  </si>
  <si>
    <t>PLANNED INCOME</t>
  </si>
  <si>
    <t>€</t>
  </si>
  <si>
    <t>Adam Gallagher Salary</t>
  </si>
  <si>
    <t>Alice Gallagher Salary</t>
  </si>
  <si>
    <t>TOTAL INCOME (A)</t>
  </si>
  <si>
    <t>PLANNED EXPENDITURE</t>
  </si>
  <si>
    <t>Fixed</t>
  </si>
  <si>
    <t>Mortgage</t>
  </si>
  <si>
    <t>House Insurance</t>
  </si>
  <si>
    <t>Car Insurance</t>
  </si>
  <si>
    <t>Subtotal</t>
  </si>
  <si>
    <t>Irregular</t>
  </si>
  <si>
    <t>Household Costs</t>
  </si>
  <si>
    <t>Car Running Costs</t>
  </si>
  <si>
    <t>Public Transport</t>
  </si>
  <si>
    <t>Light and Heat</t>
  </si>
  <si>
    <t>Telephone</t>
  </si>
  <si>
    <t>School Costs</t>
  </si>
  <si>
    <t>Discretionary</t>
  </si>
  <si>
    <t>Presents</t>
  </si>
  <si>
    <t>Entertainment</t>
  </si>
  <si>
    <t>Redecoration</t>
  </si>
  <si>
    <t>TOTAL EXPENDITURE (B)</t>
  </si>
  <si>
    <t>Net Cash (A-B)</t>
  </si>
  <si>
    <t>Openign Cash</t>
  </si>
  <si>
    <t>Closing Cash</t>
  </si>
  <si>
    <t>Child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</si>
</sst>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u/>
      <sz val="11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2" fillId="5" borderId="0" xfId="0" applyFont="1" applyFill="1"/>
    <xf numFmtId="0" fontId="1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" fillId="5" borderId="0" xfId="0" applyFont="1" applyFill="1" applyAlignment="1">
      <alignment horizontal="center"/>
    </xf>
    <xf numFmtId="1" fontId="1" fillId="3" borderId="0" xfId="0" applyNumberFormat="1" applyFont="1" applyFill="1"/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F2C2-FFAD-43E2-BC57-4CC9E16B34F7}">
  <dimension ref="A1:E30"/>
  <sheetViews>
    <sheetView tabSelected="1" topLeftCell="A19" zoomScale="140" zoomScaleNormal="140" workbookViewId="0">
      <selection activeCell="B28" sqref="B28"/>
    </sheetView>
  </sheetViews>
  <sheetFormatPr defaultRowHeight="16.5" x14ac:dyDescent="0.3"/>
  <cols>
    <col min="1" max="1" width="28" style="1" customWidth="1"/>
    <col min="2" max="16384" width="9.140625" style="1"/>
  </cols>
  <sheetData>
    <row r="1" spans="1:5" ht="18" x14ac:dyDescent="0.35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5" ht="18" x14ac:dyDescent="0.35">
      <c r="A2" s="8" t="s">
        <v>4</v>
      </c>
      <c r="B2" s="12" t="s">
        <v>5</v>
      </c>
      <c r="C2" s="12" t="s">
        <v>5</v>
      </c>
      <c r="D2" s="12" t="s">
        <v>5</v>
      </c>
      <c r="E2" s="12" t="s">
        <v>5</v>
      </c>
    </row>
    <row r="3" spans="1:5" x14ac:dyDescent="0.3">
      <c r="A3" s="9" t="s">
        <v>6</v>
      </c>
      <c r="B3" s="13">
        <v>1600</v>
      </c>
      <c r="C3" s="13">
        <v>1600</v>
      </c>
      <c r="D3" s="13">
        <v>1600</v>
      </c>
      <c r="E3" s="4">
        <f>1600+1600+1600</f>
        <v>4800</v>
      </c>
    </row>
    <row r="4" spans="1:5" x14ac:dyDescent="0.3">
      <c r="A4" s="9" t="s">
        <v>7</v>
      </c>
      <c r="B4" s="13">
        <v>1700</v>
      </c>
      <c r="C4" s="13">
        <f>1700+150</f>
        <v>1850</v>
      </c>
      <c r="D4" s="13">
        <v>1850</v>
      </c>
      <c r="E4" s="4">
        <f>1700+1850+1850</f>
        <v>5400</v>
      </c>
    </row>
    <row r="5" spans="1:5" x14ac:dyDescent="0.3">
      <c r="A5" s="9" t="s">
        <v>30</v>
      </c>
      <c r="B5" s="4">
        <v>420</v>
      </c>
      <c r="C5" s="4">
        <v>420</v>
      </c>
      <c r="D5" s="4">
        <v>420</v>
      </c>
      <c r="E5" s="4">
        <f>B5+C5+D5</f>
        <v>1260</v>
      </c>
    </row>
    <row r="6" spans="1:5" ht="18.75" thickBot="1" x14ac:dyDescent="0.4">
      <c r="A6" s="8" t="s">
        <v>8</v>
      </c>
      <c r="B6" s="6">
        <f>1600+1700+420</f>
        <v>3720</v>
      </c>
      <c r="C6" s="6">
        <f>1600+1850+420</f>
        <v>3870</v>
      </c>
      <c r="D6" s="6">
        <f>1600+1850+420</f>
        <v>3870</v>
      </c>
      <c r="E6" s="6">
        <f>3720+3870+3870</f>
        <v>11460</v>
      </c>
    </row>
    <row r="7" spans="1:5" ht="18.75" thickTop="1" x14ac:dyDescent="0.35">
      <c r="A7" s="8" t="s">
        <v>9</v>
      </c>
      <c r="B7" s="12" t="s">
        <v>5</v>
      </c>
      <c r="C7" s="12" t="s">
        <v>5</v>
      </c>
      <c r="D7" s="12" t="s">
        <v>5</v>
      </c>
      <c r="E7" s="12" t="s">
        <v>5</v>
      </c>
    </row>
    <row r="8" spans="1:5" ht="18" x14ac:dyDescent="0.35">
      <c r="A8" s="10" t="s">
        <v>10</v>
      </c>
      <c r="B8" s="4"/>
      <c r="C8" s="4"/>
      <c r="D8" s="4"/>
      <c r="E8" s="4"/>
    </row>
    <row r="9" spans="1:5" x14ac:dyDescent="0.3">
      <c r="A9" s="9" t="s">
        <v>11</v>
      </c>
      <c r="B9" s="4">
        <v>820</v>
      </c>
      <c r="C9" s="4">
        <v>820</v>
      </c>
      <c r="D9" s="4">
        <f>820-30</f>
        <v>790</v>
      </c>
      <c r="E9" s="4">
        <f>B9+C9+D9</f>
        <v>2430</v>
      </c>
    </row>
    <row r="10" spans="1:5" x14ac:dyDescent="0.3">
      <c r="A10" s="9" t="s">
        <v>12</v>
      </c>
      <c r="B10" s="4">
        <f>420/12</f>
        <v>35</v>
      </c>
      <c r="C10" s="4">
        <v>35</v>
      </c>
      <c r="D10" s="4">
        <v>35</v>
      </c>
      <c r="E10" s="4">
        <f>35+35+35</f>
        <v>105</v>
      </c>
    </row>
    <row r="11" spans="1:5" x14ac:dyDescent="0.3">
      <c r="A11" s="9" t="s">
        <v>13</v>
      </c>
      <c r="B11" s="4"/>
      <c r="C11" s="4">
        <v>500</v>
      </c>
      <c r="D11" s="4"/>
      <c r="E11" s="4">
        <v>500</v>
      </c>
    </row>
    <row r="12" spans="1:5" ht="18.75" x14ac:dyDescent="0.4">
      <c r="A12" s="11" t="s">
        <v>14</v>
      </c>
      <c r="B12" s="7">
        <f>820+35</f>
        <v>855</v>
      </c>
      <c r="C12" s="7">
        <f>820+35+500</f>
        <v>1355</v>
      </c>
      <c r="D12" s="7">
        <f>790+35</f>
        <v>825</v>
      </c>
      <c r="E12" s="7">
        <f>2430+105+500</f>
        <v>3035</v>
      </c>
    </row>
    <row r="13" spans="1:5" ht="18" x14ac:dyDescent="0.35">
      <c r="A13" s="10" t="s">
        <v>15</v>
      </c>
      <c r="B13" s="4"/>
      <c r="C13" s="4"/>
      <c r="D13" s="4"/>
      <c r="E13" s="4"/>
    </row>
    <row r="14" spans="1:5" x14ac:dyDescent="0.3">
      <c r="A14" s="9" t="s">
        <v>16</v>
      </c>
      <c r="B14" s="4">
        <f>1400-140</f>
        <v>1260</v>
      </c>
      <c r="C14" s="4">
        <v>1400</v>
      </c>
      <c r="D14" s="4">
        <v>1400</v>
      </c>
      <c r="E14" s="4">
        <f>1260+1400+1400</f>
        <v>4060</v>
      </c>
    </row>
    <row r="15" spans="1:5" x14ac:dyDescent="0.3">
      <c r="A15" s="9" t="s">
        <v>17</v>
      </c>
      <c r="B15" s="4">
        <v>120</v>
      </c>
      <c r="C15" s="4">
        <v>120</v>
      </c>
      <c r="D15" s="4">
        <v>120</v>
      </c>
      <c r="E15" s="4">
        <f>120+120+120</f>
        <v>360</v>
      </c>
    </row>
    <row r="16" spans="1:5" x14ac:dyDescent="0.3">
      <c r="A16" s="9" t="s">
        <v>18</v>
      </c>
      <c r="B16" s="4">
        <v>80</v>
      </c>
      <c r="C16" s="4">
        <v>80</v>
      </c>
      <c r="D16" s="4">
        <v>80</v>
      </c>
      <c r="E16" s="4">
        <f>80+80+80</f>
        <v>240</v>
      </c>
    </row>
    <row r="17" spans="1:5" x14ac:dyDescent="0.3">
      <c r="A17" s="9" t="s">
        <v>19</v>
      </c>
      <c r="B17" s="4">
        <v>150</v>
      </c>
      <c r="C17" s="4">
        <v>230</v>
      </c>
      <c r="D17" s="4">
        <v>110</v>
      </c>
      <c r="E17" s="4">
        <f>150+230+110</f>
        <v>490</v>
      </c>
    </row>
    <row r="18" spans="1:5" x14ac:dyDescent="0.3">
      <c r="A18" s="9" t="s">
        <v>20</v>
      </c>
      <c r="B18" s="4">
        <v>80</v>
      </c>
      <c r="C18" s="4">
        <v>80</v>
      </c>
      <c r="D18" s="4">
        <v>80</v>
      </c>
      <c r="E18" s="4">
        <v>240</v>
      </c>
    </row>
    <row r="19" spans="1:5" x14ac:dyDescent="0.3">
      <c r="A19" s="9" t="s">
        <v>21</v>
      </c>
      <c r="B19" s="4">
        <v>60</v>
      </c>
      <c r="C19" s="4">
        <v>60</v>
      </c>
      <c r="D19" s="4">
        <v>60</v>
      </c>
      <c r="E19" s="4">
        <v>180</v>
      </c>
    </row>
    <row r="20" spans="1:5" ht="18.75" x14ac:dyDescent="0.4">
      <c r="A20" s="11" t="s">
        <v>14</v>
      </c>
      <c r="B20" s="7">
        <f>1260+120+80+150+80+60</f>
        <v>1750</v>
      </c>
      <c r="C20" s="7">
        <f>1400+120+80+230+80+60</f>
        <v>1970</v>
      </c>
      <c r="D20" s="7">
        <f>1400+120+80+110+80+60</f>
        <v>1850</v>
      </c>
      <c r="E20" s="7">
        <f>4060+360+240+490+240+180</f>
        <v>5570</v>
      </c>
    </row>
    <row r="21" spans="1:5" ht="18" x14ac:dyDescent="0.35">
      <c r="A21" s="10" t="s">
        <v>22</v>
      </c>
      <c r="B21" s="12" t="s">
        <v>5</v>
      </c>
      <c r="C21" s="12" t="s">
        <v>5</v>
      </c>
      <c r="D21" s="12" t="s">
        <v>5</v>
      </c>
      <c r="E21" s="12" t="s">
        <v>5</v>
      </c>
    </row>
    <row r="22" spans="1:5" x14ac:dyDescent="0.3">
      <c r="A22" s="9" t="s">
        <v>23</v>
      </c>
      <c r="B22" s="4"/>
      <c r="C22" s="4"/>
      <c r="D22" s="4">
        <v>70</v>
      </c>
      <c r="E22" s="4">
        <v>70</v>
      </c>
    </row>
    <row r="23" spans="1:5" x14ac:dyDescent="0.3">
      <c r="A23" s="9" t="s">
        <v>24</v>
      </c>
      <c r="B23" s="4">
        <f>300+200</f>
        <v>500</v>
      </c>
      <c r="C23" s="4">
        <v>300</v>
      </c>
      <c r="D23" s="4">
        <v>300</v>
      </c>
      <c r="E23" s="4">
        <f>500+300+300</f>
        <v>1100</v>
      </c>
    </row>
    <row r="24" spans="1:5" x14ac:dyDescent="0.3">
      <c r="A24" s="9" t="s">
        <v>25</v>
      </c>
      <c r="B24" s="4"/>
      <c r="C24" s="4">
        <v>900</v>
      </c>
      <c r="D24" s="4">
        <v>700</v>
      </c>
      <c r="E24" s="4">
        <f>900+700</f>
        <v>1600</v>
      </c>
    </row>
    <row r="25" spans="1:5" ht="18.75" x14ac:dyDescent="0.4">
      <c r="A25" s="11" t="s">
        <v>14</v>
      </c>
      <c r="B25" s="7">
        <v>500</v>
      </c>
      <c r="C25" s="7">
        <f>300+900</f>
        <v>1200</v>
      </c>
      <c r="D25" s="7">
        <f>70+300+700</f>
        <v>1070</v>
      </c>
      <c r="E25" s="7">
        <f>70+1100+1600</f>
        <v>2770</v>
      </c>
    </row>
    <row r="26" spans="1:5" ht="18.75" thickBot="1" x14ac:dyDescent="0.4">
      <c r="A26" s="8" t="s">
        <v>26</v>
      </c>
      <c r="B26" s="6">
        <f>855+1750+500</f>
        <v>3105</v>
      </c>
      <c r="C26" s="6">
        <f>1355+1970+1200</f>
        <v>4525</v>
      </c>
      <c r="D26" s="6">
        <f>825+1850+1070</f>
        <v>3745</v>
      </c>
      <c r="E26" s="6">
        <f>3035+5570+2770</f>
        <v>11375</v>
      </c>
    </row>
    <row r="27" spans="1:5" ht="17.25" thickTop="1" x14ac:dyDescent="0.3">
      <c r="A27" s="9" t="s">
        <v>27</v>
      </c>
      <c r="B27" s="4">
        <v>615</v>
      </c>
      <c r="C27" s="4">
        <v>-655</v>
      </c>
      <c r="D27" s="4">
        <v>125</v>
      </c>
      <c r="E27" s="4">
        <v>85</v>
      </c>
    </row>
    <row r="28" spans="1:5" x14ac:dyDescent="0.3">
      <c r="A28" s="9" t="s">
        <v>28</v>
      </c>
      <c r="B28" s="4">
        <v>500</v>
      </c>
      <c r="C28" s="4">
        <v>1115</v>
      </c>
      <c r="D28" s="4">
        <v>460</v>
      </c>
      <c r="E28" s="4">
        <v>500</v>
      </c>
    </row>
    <row r="29" spans="1:5" ht="17.25" thickBot="1" x14ac:dyDescent="0.35">
      <c r="A29" s="9" t="s">
        <v>29</v>
      </c>
      <c r="B29" s="5">
        <v>1115</v>
      </c>
      <c r="C29" s="5">
        <v>460</v>
      </c>
      <c r="D29" s="14">
        <v>585</v>
      </c>
      <c r="E29" s="14">
        <v>585</v>
      </c>
    </row>
    <row r="30" spans="1:5" ht="17.2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Ryan</dc:creator>
  <cp:lastModifiedBy>Jason Ryan</cp:lastModifiedBy>
  <dcterms:created xsi:type="dcterms:W3CDTF">2020-12-28T10:47:50Z</dcterms:created>
  <dcterms:modified xsi:type="dcterms:W3CDTF">2020-12-28T12:20:05Z</dcterms:modified>
</cp:coreProperties>
</file>